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elo compensação franquia" sheetId="1" state="visible" r:id="rId3"/>
  </sheets>
  <definedNames/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C6" authorId="0">
      <text>
        <r>
          <rPr>
            <sz val="10"/>
            <rFont val="Arial"/>
            <family val="2"/>
          </rPr>
          <t xml:space="preserve">Inserir o quantitativo produzido em cada mês
</t>
        </r>
      </text>
    </comment>
    <comment ref="D3" authorId="0">
      <text>
        <r>
          <rPr>
            <sz val="10"/>
            <rFont val="Arial"/>
            <family val="2"/>
          </rPr>
          <t xml:space="preserve">Quantidade Mensal de Páginas contratadas dentro do valor da franquia</t>
        </r>
      </text>
    </comment>
    <comment ref="D4" authorId="0">
      <text>
        <r>
          <rPr>
            <sz val="10"/>
            <rFont val="Arial"/>
            <family val="2"/>
          </rPr>
          <t xml:space="preserve">Valor fixo mensal referente ao pagamento pela franquia contratada</t>
        </r>
      </text>
    </comment>
    <comment ref="D5" authorId="0">
      <text>
        <r>
          <rPr>
            <sz val="10"/>
            <rFont val="Arial"/>
            <family val="2"/>
          </rPr>
          <t xml:space="preserve">Valor a ser pago por página impressa que exceda a quantidade de páginas contidas na franquia</t>
        </r>
      </text>
    </comment>
    <comment ref="H12" authorId="0">
      <text>
        <r>
          <rPr>
            <sz val="10"/>
            <rFont val="Arial"/>
            <family val="2"/>
          </rPr>
          <t xml:space="preserve">Valor a ser pago no último mês do período de compensação. Se estiver negativo, o órgão emitirá uma GRU a ser pago pela empresa contratada.
</t>
        </r>
      </text>
    </comment>
    <comment ref="H13" authorId="0">
      <text>
        <r>
          <rPr>
            <sz val="10"/>
            <rFont val="Arial"/>
            <family val="2"/>
          </rPr>
          <t xml:space="preserve">Total a ser efetivamente pago à contratada no período de compensação.
</t>
        </r>
      </text>
    </comment>
  </commentList>
</comments>
</file>

<file path=xl/sharedStrings.xml><?xml version="1.0" encoding="utf-8"?>
<sst xmlns="http://schemas.openxmlformats.org/spreadsheetml/2006/main" count="47" uniqueCount="45">
  <si>
    <t xml:space="preserve">ANEXO VII – PLANILHA MODELO PARA COMPENSAÇÃO DE FRANQUIA DE OUTSOURCING DE IMPRESSÃO - Compensação Semestral</t>
  </si>
  <si>
    <t xml:space="preserve">*Campos a serem preenchidos estão na cor branca</t>
  </si>
  <si>
    <t xml:space="preserve">INSTRUÇÕES:</t>
  </si>
  <si>
    <t xml:space="preserve">Quantidade Mensal de páginas contratadas na franquia mensal</t>
  </si>
  <si>
    <t xml:space="preserve">1 - Insira a quantidade mensal de páginas contratadas (Campo D3)</t>
  </si>
  <si>
    <t xml:space="preserve">Valor fixo da Franquia Mensal</t>
  </si>
  <si>
    <t xml:space="preserve">2 - Insira o valor fixo da franquia mensal contratado (Campo D4)</t>
  </si>
  <si>
    <t xml:space="preserve">Valor da página impressa Excedente à Franquia Mensal</t>
  </si>
  <si>
    <t xml:space="preserve">3 - Insira o valor a ser pago por página excedente contratado (Campo D5)</t>
  </si>
  <si>
    <t xml:space="preserve">Franquia Mensal</t>
  </si>
  <si>
    <t xml:space="preserve">Produzido</t>
  </si>
  <si>
    <t xml:space="preserve">Valor Franquia</t>
  </si>
  <si>
    <t xml:space="preserve">Valor Excedente</t>
  </si>
  <si>
    <t xml:space="preserve">Valor mensal</t>
  </si>
  <si>
    <t xml:space="preserve">4 - Preencha a coluna de quantidade de páginas produzidas em cada mês (Coluna C)</t>
  </si>
  <si>
    <t xml:space="preserve">Mês 1</t>
  </si>
  <si>
    <t xml:space="preserve">5 - O valor a ser pago mensalmente estará na coluna "Valor Mensal"</t>
  </si>
  <si>
    <t xml:space="preserve">Mês 2</t>
  </si>
  <si>
    <t xml:space="preserve">6 - No último mês do período de compensação (Mês 6) o valor a ser pago será o resultado apresentado no campo "Novo Valor Pago". Se esse valor estiver negativo, o órgão deverá gerar uma Guia de Recolhimento da União (GRU) a ser recolhida pela empresa contratada.</t>
  </si>
  <si>
    <t xml:space="preserve">Mês 3</t>
  </si>
  <si>
    <t xml:space="preserve">Mês 4</t>
  </si>
  <si>
    <t xml:space="preserve">Mês 5</t>
  </si>
  <si>
    <t xml:space="preserve">Redução</t>
  </si>
  <si>
    <t xml:space="preserve">Novo Valor Pago</t>
  </si>
  <si>
    <t xml:space="preserve">Mês 6</t>
  </si>
  <si>
    <t xml:space="preserve">Total</t>
  </si>
  <si>
    <t xml:space="preserve">TOTAL A SER PAGO</t>
  </si>
  <si>
    <t xml:space="preserve">Delta Excedente (∆ Exc = ∑ P - ∑ F)</t>
  </si>
  <si>
    <t xml:space="preserve">∑ F</t>
  </si>
  <si>
    <t xml:space="preserve">Somatório das Franquias Mensais (em páginas)</t>
  </si>
  <si>
    <t xml:space="preserve">*Franqua Mensal = somas das franquias dos tipos de equipamentos, separando-se monocromáticas e policromáticas</t>
  </si>
  <si>
    <t xml:space="preserve">∑ P</t>
  </si>
  <si>
    <t xml:space="preserve">Somatório das páginas produzidas no semestre (em páginas)</t>
  </si>
  <si>
    <t xml:space="preserve">∑ VE</t>
  </si>
  <si>
    <t xml:space="preserve">Somatório Valor Excedente (R$)</t>
  </si>
  <si>
    <t xml:space="preserve">∆ Exc</t>
  </si>
  <si>
    <t xml:space="preserve">Delta Excedente (páginas)</t>
  </si>
  <si>
    <r>
      <rPr>
        <sz val="11"/>
        <color theme="1"/>
        <rFont val="Calibri"/>
        <family val="2"/>
        <charset val="1"/>
      </rPr>
      <t xml:space="preserve">∆ Exc = ∑ P - ∑ F   </t>
    </r>
    <r>
      <rPr>
        <i val="true"/>
        <sz val="11"/>
        <color theme="1"/>
        <rFont val="Calibri"/>
        <family val="2"/>
        <charset val="1"/>
      </rPr>
      <t xml:space="preserve">(diferença entre o somatório produzido e o somatório das franquias mensais no semestre)</t>
    </r>
  </si>
  <si>
    <t xml:space="preserve">Valor ∆ Exc</t>
  </si>
  <si>
    <t xml:space="preserve">Valor Delta Excedente (R$)</t>
  </si>
  <si>
    <t xml:space="preserve">Valor ∆ Exc = ∆ Exc * Valor Unitário Excedente</t>
  </si>
  <si>
    <t xml:space="preserve">Valor da Redução (R$)</t>
  </si>
  <si>
    <t xml:space="preserve">Valor da Redução = ∑ VE - Valor Delta Excedente</t>
  </si>
  <si>
    <t xml:space="preserve">(R$)</t>
  </si>
  <si>
    <t xml:space="preserve">Novo Valor Pago = Valor mensal do último mês da apuração semestral - Valor da Redução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</si>
</sst>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R$ &quot;* #,##0.00_-;&quot;-R$ &quot;* #,##0.00_-;_-&quot;R$ &quot;* \-??_-;_-@_-"/>
    <numFmt numFmtId="166" formatCode="General"/>
    <numFmt numFmtId="167" formatCode="_-&quot;R$ &quot;* #,##0.00_-;&quot;-R$ &quot;* #,##0.00_-;_-&quot;R$ &quot;* \-???_-;_-@_-"/>
    <numFmt numFmtId="168" formatCode="_-&quot;R$ &quot;* #,##0.000_-;&quot;-R$ &quot;* #,##0.000_-;_-&quot;R$ &quot;* \-???_-;_-@_-"/>
  </numFmts>
  <fonts count="10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theme="1"/>
      <name val="Calibri"/>
      <family val="2"/>
      <charset val="1"/>
    </font>
    <font>
      <b val="true"/>
      <sz val="12"/>
      <color theme="1"/>
      <name val="Calibri"/>
      <family val="2"/>
      <charset val="1"/>
    </font>
    <font>
      <i val="true"/>
      <sz val="11"/>
      <color theme="1"/>
      <name val="Calibri"/>
      <family val="2"/>
      <charset val="1"/>
    </font>
    <font>
      <b val="true"/>
      <sz val="11"/>
      <color theme="1"/>
      <name val="Calibri"/>
      <family val="2"/>
      <charset val="1"/>
    </font>
    <font>
      <sz val="11"/>
      <color theme="0"/>
      <name val="Calibri"/>
      <family val="2"/>
      <charset val="1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0.1"/>
        <bgColor rgb="FFADB9CA"/>
      </patternFill>
    </fill>
    <fill>
      <patternFill patternType="solid">
        <fgColor theme="0"/>
        <bgColor rgb="FFFFFFCC"/>
      </patternFill>
    </fill>
    <fill>
      <patternFill patternType="solid">
        <fgColor theme="1"/>
        <bgColor rgb="FF003300"/>
      </patternFill>
    </fill>
    <fill>
      <patternFill patternType="solid">
        <fgColor rgb="FFFF0000"/>
        <bgColor rgb="FF993300"/>
      </patternFill>
    </fill>
    <fill>
      <patternFill patternType="solid">
        <fgColor theme="7" tint="0.59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theme="6"/>
        <bgColor rgb="FFADB9CA"/>
      </patternFill>
    </fill>
    <fill>
      <patternFill patternType="solid">
        <fgColor theme="3" tint="0.5999"/>
        <bgColor rgb="FFA5A5A5"/>
      </patternFill>
    </fill>
    <fill>
      <patternFill patternType="solid">
        <fgColor theme="2" tint="-0.5"/>
        <bgColor rgb="FF666699"/>
      </patternFill>
    </fill>
    <fill>
      <patternFill patternType="solid">
        <fgColor theme="9" tint="0.3999"/>
        <bgColor rgb="FFADB9CA"/>
      </patternFill>
    </fill>
    <fill>
      <patternFill patternType="solid">
        <fgColor rgb="FFFFC000"/>
        <bgColor rgb="FFFF99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3" borderId="2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4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6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7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8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9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10" borderId="1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1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11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12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12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DB9CA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A9D18E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Escritório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9.57"/>
    <col collapsed="false" customWidth="true" hidden="false" outlineLevel="0" max="2" min="2" style="1" width="16"/>
    <col collapsed="false" customWidth="true" hidden="false" outlineLevel="0" max="3" min="3" style="1" width="14.29"/>
    <col collapsed="false" customWidth="true" hidden="false" outlineLevel="0" max="4" min="4" style="1" width="14.71"/>
    <col collapsed="false" customWidth="true" hidden="false" outlineLevel="0" max="5" min="5" style="1" width="15.29"/>
    <col collapsed="false" customWidth="true" hidden="false" outlineLevel="0" max="6" min="6" style="1" width="13.71"/>
    <col collapsed="false" customWidth="true" hidden="false" outlineLevel="0" max="7" min="7" style="1" width="11.57"/>
    <col collapsed="false" customWidth="true" hidden="false" outlineLevel="0" max="8" min="8" style="1" width="16.84"/>
    <col collapsed="false" customWidth="true" hidden="false" outlineLevel="0" max="10" min="10" style="1" width="13.71"/>
  </cols>
  <sheetData>
    <row r="1" customFormat="false" ht="18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6.5" hidden="false" customHeight="false" outlineLevel="0" collapsed="false">
      <c r="A2" s="3" t="s">
        <v>1</v>
      </c>
      <c r="H2" s="4" t="s">
        <v>2</v>
      </c>
      <c r="I2" s="4"/>
      <c r="J2" s="4"/>
      <c r="K2" s="4"/>
      <c r="L2" s="4"/>
      <c r="M2" s="4"/>
      <c r="N2" s="4"/>
      <c r="O2" s="4"/>
    </row>
    <row r="3" customFormat="false" ht="15" hidden="false" customHeight="false" outlineLevel="0" collapsed="false">
      <c r="A3" s="5" t="s">
        <v>3</v>
      </c>
      <c r="B3" s="5"/>
      <c r="C3" s="5"/>
      <c r="D3" s="6" t="n">
        <v>6000</v>
      </c>
      <c r="H3" s="4" t="s">
        <v>4</v>
      </c>
      <c r="I3" s="4"/>
      <c r="J3" s="4"/>
      <c r="K3" s="4"/>
      <c r="L3" s="4"/>
      <c r="M3" s="4"/>
      <c r="N3" s="4"/>
      <c r="O3" s="4"/>
    </row>
    <row r="4" customFormat="false" ht="15" hidden="false" customHeight="false" outlineLevel="0" collapsed="false">
      <c r="A4" s="7" t="s">
        <v>5</v>
      </c>
      <c r="B4" s="7"/>
      <c r="C4" s="7"/>
      <c r="D4" s="8" t="n">
        <v>600</v>
      </c>
      <c r="H4" s="4" t="s">
        <v>6</v>
      </c>
      <c r="I4" s="4"/>
      <c r="J4" s="4"/>
      <c r="K4" s="4"/>
      <c r="L4" s="4"/>
      <c r="M4" s="4"/>
      <c r="N4" s="4"/>
      <c r="O4" s="4"/>
    </row>
    <row r="5" customFormat="false" ht="15.75" hidden="false" customHeight="false" outlineLevel="0" collapsed="false">
      <c r="A5" s="9" t="s">
        <v>7</v>
      </c>
      <c r="B5" s="9"/>
      <c r="C5" s="9"/>
      <c r="D5" s="10" t="n">
        <v>0.07</v>
      </c>
      <c r="H5" s="4" t="s">
        <v>8</v>
      </c>
      <c r="I5" s="4"/>
      <c r="J5" s="4"/>
      <c r="K5" s="4"/>
      <c r="L5" s="4"/>
      <c r="M5" s="4"/>
      <c r="N5" s="4"/>
      <c r="O5" s="4"/>
    </row>
    <row r="6" customFormat="false" ht="15" hidden="false" customHeight="true" outlineLevel="0" collapsed="false">
      <c r="A6" s="11"/>
      <c r="B6" s="12" t="s">
        <v>9</v>
      </c>
      <c r="C6" s="13" t="s">
        <v>10</v>
      </c>
      <c r="D6" s="14" t="s">
        <v>11</v>
      </c>
      <c r="E6" s="14" t="s">
        <v>12</v>
      </c>
      <c r="F6" s="14" t="s">
        <v>13</v>
      </c>
      <c r="H6" s="4" t="s">
        <v>14</v>
      </c>
      <c r="I6" s="4"/>
      <c r="J6" s="4"/>
      <c r="K6" s="4"/>
      <c r="L6" s="4"/>
      <c r="M6" s="4"/>
      <c r="N6" s="4"/>
      <c r="O6" s="4"/>
    </row>
    <row r="7" customFormat="false" ht="15" hidden="false" customHeight="false" outlineLevel="0" collapsed="false">
      <c r="A7" s="15" t="s">
        <v>15</v>
      </c>
      <c r="B7" s="16" t="n">
        <f aca="false">$D$3</f>
        <v>6000</v>
      </c>
      <c r="C7" s="17" t="n">
        <v>6412</v>
      </c>
      <c r="D7" s="18" t="n">
        <f aca="false">$D$4</f>
        <v>600</v>
      </c>
      <c r="E7" s="18" t="n">
        <f aca="false">IF(C7-B7&lt;0,0,(C7-B7)*$D$5)</f>
        <v>28.84</v>
      </c>
      <c r="F7" s="18" t="n">
        <f aca="false">E7+D7</f>
        <v>628.84</v>
      </c>
      <c r="H7" s="4" t="s">
        <v>16</v>
      </c>
      <c r="I7" s="4"/>
      <c r="J7" s="4"/>
      <c r="K7" s="4"/>
      <c r="L7" s="4"/>
      <c r="M7" s="4"/>
      <c r="N7" s="4"/>
      <c r="O7" s="4"/>
    </row>
    <row r="8" customFormat="false" ht="15" hidden="false" customHeight="true" outlineLevel="0" collapsed="false">
      <c r="A8" s="15" t="s">
        <v>17</v>
      </c>
      <c r="B8" s="16" t="n">
        <f aca="false">$D$3</f>
        <v>6000</v>
      </c>
      <c r="C8" s="17" t="n">
        <v>5412</v>
      </c>
      <c r="D8" s="18" t="n">
        <f aca="false">$D$4</f>
        <v>600</v>
      </c>
      <c r="E8" s="18" t="n">
        <f aca="false">IF(C8-B8&lt;0,0,(C8-B8)*$D$5)</f>
        <v>0</v>
      </c>
      <c r="F8" s="18" t="n">
        <f aca="false">E8+D8</f>
        <v>600</v>
      </c>
      <c r="H8" s="19" t="s">
        <v>18</v>
      </c>
      <c r="I8" s="19"/>
      <c r="J8" s="19"/>
      <c r="K8" s="19"/>
      <c r="L8" s="19"/>
      <c r="M8" s="19"/>
      <c r="N8" s="19"/>
      <c r="O8" s="19"/>
    </row>
    <row r="9" customFormat="false" ht="15" hidden="false" customHeight="false" outlineLevel="0" collapsed="false">
      <c r="A9" s="15" t="s">
        <v>19</v>
      </c>
      <c r="B9" s="16" t="n">
        <f aca="false">$D$3</f>
        <v>6000</v>
      </c>
      <c r="C9" s="17" t="n">
        <v>6104</v>
      </c>
      <c r="D9" s="18" t="n">
        <f aca="false">$D$4</f>
        <v>600</v>
      </c>
      <c r="E9" s="18" t="n">
        <f aca="false">IF(C9-B9&lt;0,0,(C9-B9)*$D$5)</f>
        <v>7.28</v>
      </c>
      <c r="F9" s="18" t="n">
        <f aca="false">E9+D9</f>
        <v>607.28</v>
      </c>
      <c r="H9" s="19"/>
      <c r="I9" s="19"/>
      <c r="J9" s="19"/>
      <c r="K9" s="19"/>
      <c r="L9" s="19"/>
      <c r="M9" s="19"/>
      <c r="N9" s="19"/>
      <c r="O9" s="19"/>
    </row>
    <row r="10" customFormat="false" ht="15" hidden="false" customHeight="false" outlineLevel="0" collapsed="false">
      <c r="A10" s="15" t="s">
        <v>20</v>
      </c>
      <c r="B10" s="16" t="n">
        <f aca="false">$D$3</f>
        <v>6000</v>
      </c>
      <c r="C10" s="17" t="n">
        <v>4953</v>
      </c>
      <c r="D10" s="18" t="n">
        <f aca="false">$D$4</f>
        <v>600</v>
      </c>
      <c r="E10" s="18" t="n">
        <f aca="false">IF(C10-B10&lt;0,0,(C10-B10)*$D$5)</f>
        <v>0</v>
      </c>
      <c r="F10" s="18" t="n">
        <f aca="false">E10+D10</f>
        <v>600</v>
      </c>
      <c r="H10" s="19"/>
      <c r="I10" s="19"/>
      <c r="J10" s="19"/>
      <c r="K10" s="19"/>
      <c r="L10" s="19"/>
      <c r="M10" s="19"/>
      <c r="N10" s="19"/>
      <c r="O10" s="19"/>
    </row>
    <row r="11" customFormat="false" ht="15.75" hidden="false" customHeight="false" outlineLevel="0" collapsed="false">
      <c r="A11" s="15" t="s">
        <v>21</v>
      </c>
      <c r="B11" s="16" t="n">
        <f aca="false">$D$3</f>
        <v>6000</v>
      </c>
      <c r="C11" s="17" t="n">
        <v>9524</v>
      </c>
      <c r="D11" s="18" t="n">
        <f aca="false">$D$4</f>
        <v>600</v>
      </c>
      <c r="E11" s="18" t="n">
        <f aca="false">IF(C11-B11&lt;0,0,(C11-B11)*$D$5)</f>
        <v>246.68</v>
      </c>
      <c r="F11" s="18" t="n">
        <f aca="false">E11+D11</f>
        <v>846.68</v>
      </c>
      <c r="G11" s="20" t="s">
        <v>22</v>
      </c>
      <c r="H11" s="20" t="s">
        <v>23</v>
      </c>
    </row>
    <row r="12" customFormat="false" ht="15.75" hidden="false" customHeight="false" outlineLevel="0" collapsed="false">
      <c r="A12" s="21" t="s">
        <v>24</v>
      </c>
      <c r="B12" s="22" t="n">
        <f aca="false">$D$3</f>
        <v>6000</v>
      </c>
      <c r="C12" s="23" t="n">
        <v>9863</v>
      </c>
      <c r="D12" s="24" t="n">
        <f aca="false">$D$4</f>
        <v>600</v>
      </c>
      <c r="E12" s="24" t="n">
        <f aca="false">IF(C12-B12&lt;0,0,(C12-B12)*$D$5)</f>
        <v>270.41</v>
      </c>
      <c r="F12" s="25" t="n">
        <f aca="false">E12+D12</f>
        <v>870.41</v>
      </c>
      <c r="G12" s="26" t="n">
        <f aca="false">IF(C13&gt;B13,E13-C15,E13)</f>
        <v>114.45</v>
      </c>
      <c r="H12" s="27" t="n">
        <f aca="false">F12-G12</f>
        <v>755.96</v>
      </c>
    </row>
    <row r="13" customFormat="false" ht="19.5" hidden="false" customHeight="false" outlineLevel="0" collapsed="false">
      <c r="A13" s="28" t="s">
        <v>25</v>
      </c>
      <c r="B13" s="29" t="n">
        <f aca="false">SUM(B7:B12)</f>
        <v>36000</v>
      </c>
      <c r="C13" s="30" t="n">
        <f aca="false">SUM(C7:C12)</f>
        <v>42268</v>
      </c>
      <c r="D13" s="31" t="n">
        <f aca="false">SUM(D7:D12)</f>
        <v>3600</v>
      </c>
      <c r="E13" s="32" t="n">
        <f aca="false">SUM(E7:E12)</f>
        <v>553.21</v>
      </c>
      <c r="F13" s="33" t="s">
        <v>26</v>
      </c>
      <c r="G13" s="33"/>
      <c r="H13" s="34" t="n">
        <f aca="false">SUM(F7:F11)+H12</f>
        <v>4038.76</v>
      </c>
    </row>
    <row r="14" customFormat="false" ht="15.75" hidden="false" customHeight="false" outlineLevel="0" collapsed="false">
      <c r="A14" s="35" t="s">
        <v>27</v>
      </c>
      <c r="B14" s="35"/>
      <c r="C14" s="36" t="n">
        <f aca="false">C13-B13</f>
        <v>6268</v>
      </c>
      <c r="G14" s="37"/>
    </row>
    <row r="15" customFormat="false" ht="15.75" hidden="false" customHeight="false" outlineLevel="0" collapsed="false">
      <c r="C15" s="38" t="n">
        <f aca="false">IF(C14&lt;0,0,C14*$D$5)</f>
        <v>438.76</v>
      </c>
    </row>
    <row r="16" customFormat="false" ht="15.75" hidden="false" customHeight="false" outlineLevel="0" collapsed="false"/>
    <row r="17" customFormat="false" ht="15.75" hidden="false" customHeight="false" outlineLevel="0" collapsed="false">
      <c r="A17" s="29"/>
      <c r="B17" s="39" t="s">
        <v>28</v>
      </c>
      <c r="C17" s="40" t="s">
        <v>29</v>
      </c>
      <c r="F17" s="4" t="s">
        <v>30</v>
      </c>
    </row>
    <row r="18" customFormat="false" ht="15.75" hidden="false" customHeight="false" outlineLevel="0" collapsed="false">
      <c r="A18" s="30"/>
      <c r="B18" s="41" t="s">
        <v>31</v>
      </c>
      <c r="C18" s="42" t="s">
        <v>32</v>
      </c>
    </row>
    <row r="19" customFormat="false" ht="15.75" hidden="false" customHeight="false" outlineLevel="0" collapsed="false">
      <c r="A19" s="43"/>
      <c r="B19" s="41" t="s">
        <v>33</v>
      </c>
      <c r="C19" s="42" t="s">
        <v>34</v>
      </c>
    </row>
    <row r="20" customFormat="false" ht="15.75" hidden="false" customHeight="false" outlineLevel="0" collapsed="false">
      <c r="A20" s="36"/>
      <c r="B20" s="41" t="s">
        <v>35</v>
      </c>
      <c r="C20" s="42" t="s">
        <v>36</v>
      </c>
      <c r="E20" s="40" t="s">
        <v>37</v>
      </c>
    </row>
    <row r="21" customFormat="false" ht="15.75" hidden="false" customHeight="false" outlineLevel="0" collapsed="false">
      <c r="A21" s="44"/>
      <c r="B21" s="41" t="s">
        <v>38</v>
      </c>
      <c r="C21" s="42" t="s">
        <v>39</v>
      </c>
      <c r="E21" s="40" t="s">
        <v>40</v>
      </c>
      <c r="F21" s="40"/>
      <c r="G21" s="40"/>
    </row>
    <row r="22" customFormat="false" ht="15.75" hidden="false" customHeight="false" outlineLevel="0" collapsed="false">
      <c r="A22" s="45"/>
      <c r="B22" s="41" t="s">
        <v>22</v>
      </c>
      <c r="C22" s="42" t="s">
        <v>41</v>
      </c>
      <c r="E22" s="42" t="s">
        <v>42</v>
      </c>
      <c r="F22" s="42"/>
      <c r="G22" s="42"/>
    </row>
    <row r="23" customFormat="false" ht="15.75" hidden="false" customHeight="false" outlineLevel="0" collapsed="false">
      <c r="A23" s="46"/>
      <c r="B23" s="41" t="s">
        <v>23</v>
      </c>
      <c r="C23" s="42" t="s">
        <v>43</v>
      </c>
      <c r="E23" s="40" t="s">
        <v>44</v>
      </c>
      <c r="F23" s="40"/>
      <c r="G23" s="40"/>
      <c r="H23" s="40"/>
      <c r="I23" s="40"/>
      <c r="J23" s="40"/>
    </row>
  </sheetData>
  <mergeCells count="7">
    <mergeCell ref="A1:M1"/>
    <mergeCell ref="A3:C3"/>
    <mergeCell ref="A4:C4"/>
    <mergeCell ref="A5:C5"/>
    <mergeCell ref="H8:O10"/>
    <mergeCell ref="F13:G13"/>
    <mergeCell ref="A14:B14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2016-10-04T13:06:16Z</dcterms:created>
  <dc:creator>Elvis Monteiro</dc:creator>
  <dc:description/>
  <dc:language>pt-BR</dc:language>
  <cp:lastModifiedBy/>
  <cp:lastPrinted>2016-10-07T13:04:14Z</cp:lastPrinted>
  <dcterms:modified xsi:type="dcterms:W3CDTF">2024-03-28T14:28:38Z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